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609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<sst xmlns="http://schemas.openxmlformats.org/spreadsheetml/2006/main" count="93" uniqueCount="81">
  <si>
    <t>Budżet Powiatu</t>
  </si>
  <si>
    <t>Środki własne Powiatu</t>
  </si>
  <si>
    <t>Fundusze strukturalne</t>
  </si>
  <si>
    <t>Środki do pozyskania</t>
  </si>
  <si>
    <t>w tym:</t>
  </si>
  <si>
    <t>Dział</t>
  </si>
  <si>
    <t>Rozdział</t>
  </si>
  <si>
    <t>Lp.</t>
  </si>
  <si>
    <t>Treść zadania</t>
  </si>
  <si>
    <t>Nakłady do poniesienia</t>
  </si>
  <si>
    <t>Drogi publiczne powiatowe</t>
  </si>
  <si>
    <t>Razem dział</t>
  </si>
  <si>
    <t>Starostwa powiatowe</t>
  </si>
  <si>
    <t>Zakupy inwestycyjne</t>
  </si>
  <si>
    <t>Szkoły podstawowe specjalne</t>
  </si>
  <si>
    <t>Szkoły Zawodowe</t>
  </si>
  <si>
    <t>Szpitale ogólne</t>
  </si>
  <si>
    <t xml:space="preserve">Domy Pomocy Społecznej </t>
  </si>
  <si>
    <t>Nadzór budowlany</t>
  </si>
  <si>
    <t>Zakup sprzętu komputerowego</t>
  </si>
  <si>
    <t>TRANSPORT I ŁĄCZNOŚĆ</t>
  </si>
  <si>
    <t>DZIAŁALNOŚĆ USŁUGOWA</t>
  </si>
  <si>
    <t>OŚWIATA I WYCHOWANIE</t>
  </si>
  <si>
    <t>OCHRONA ZDROWIA</t>
  </si>
  <si>
    <t>POMOC SPOŁECZNA</t>
  </si>
  <si>
    <t>ADMINISTRACJA PUBLICZNA</t>
  </si>
  <si>
    <t>**</t>
  </si>
  <si>
    <t>***</t>
  </si>
  <si>
    <t>złożone i przygotowywane wnioski do ZPORR</t>
  </si>
  <si>
    <t>Pożyczki FOŚ i GW</t>
  </si>
  <si>
    <t>Inne</t>
  </si>
  <si>
    <t>Termomodernizacja hali sportowej w Zespole Szkół w Tłuszczu</t>
  </si>
  <si>
    <t xml:space="preserve">Termomodernizacja DPS Zielonka </t>
  </si>
  <si>
    <t>*</t>
  </si>
  <si>
    <t xml:space="preserve">* </t>
  </si>
  <si>
    <t>Plan zadań inwestycyjnych rocznych na 2006 rok</t>
  </si>
  <si>
    <t>Rozbudowa budynku przy ul. Powstańców</t>
  </si>
  <si>
    <t xml:space="preserve">Rozbudowa budynku Starostwa przy ul. Prądzyńskiego </t>
  </si>
  <si>
    <t>RAZEM DZIAŁY</t>
  </si>
  <si>
    <t>Razem inwestycje</t>
  </si>
  <si>
    <t>****</t>
  </si>
  <si>
    <t>Modernizacja skrzyżowania ul. Lipowa , Kolejowa , Marecka w Zielonce</t>
  </si>
  <si>
    <t>Modernizacja skrzyżowania ul. Powstańców i Piłsudskiego w Ząbkach</t>
  </si>
  <si>
    <t>Modernizacja skrzyżowania ul Sikorskiego i Wileńskiej w Wołominie</t>
  </si>
  <si>
    <t>Modernizacja skrzyżowania ul. Wileńska i Legionów w Wołominie</t>
  </si>
  <si>
    <t>Przyłącze kanalizacyjne do ZSTZ w Radzyminie</t>
  </si>
  <si>
    <t>Termomodernizacja budynku głównego Szpitala w Wołominie</t>
  </si>
  <si>
    <t xml:space="preserve">                                    finansowanie ze środków PFGZGiK</t>
  </si>
  <si>
    <t>złożone wnioski do NFOŚiGW</t>
  </si>
  <si>
    <t xml:space="preserve">                                                        współfinansowanie innych jednostek sam. Teryt.</t>
  </si>
  <si>
    <t>Modenizacja skrzyżowania ul.Norwida i Jana Pawła II w  Radzyminie</t>
  </si>
  <si>
    <t>Powiatowe Centrum Pomocy Rodzinie</t>
  </si>
  <si>
    <t>zakupy inwestycyjne dla PCPR</t>
  </si>
  <si>
    <t>Rady Powiatu Wołomińskiego</t>
  </si>
  <si>
    <t>Przebudowa, rozbudowa i wyposażenie Zespołu Szkół Specjalnych w Wołominie</t>
  </si>
  <si>
    <t>Udział w modernizacji drogi 634</t>
  </si>
  <si>
    <t>Zakupy inwestycyjne (w tym centrum teleinformatyczne)</t>
  </si>
  <si>
    <t xml:space="preserve">Montaż wind dla osób niepełnosprawnych w Zespołach Szkół </t>
  </si>
  <si>
    <t>Placówki opiekuńczo-wychowawczwe</t>
  </si>
  <si>
    <t>Modernizacja kotłowni DD Równem</t>
  </si>
  <si>
    <t>Zakup samochodu do przewozu osób niepełnosprawnych w DPS Radzymin</t>
  </si>
  <si>
    <t>*****</t>
  </si>
  <si>
    <t>Współudział w zakupie samochodu dla policjantów "Sponsoring 2006"</t>
  </si>
  <si>
    <t>Zakup programów komputerowych oświata</t>
  </si>
  <si>
    <t>Przebudowa skrzyżowania ul.Weteranów, Wyszyńskiego Radzymin</t>
  </si>
  <si>
    <t xml:space="preserve">Dotacja dla gminy Dąbrówka </t>
  </si>
  <si>
    <t>Budowa wielofunkcyjnego boiska sportowego przy Zespole Szkół w Tłuszczu</t>
  </si>
  <si>
    <t>******</t>
  </si>
  <si>
    <t>Przebudowa wraz ze zmianą sposobu użytkowania pomieszczeń mieszkalnych na łazienki dla osób niepełnosprawnych w budynku DPS Radzymin ul. Konstytucji 3 Maja 7</t>
  </si>
  <si>
    <t>Budowa drogi Kury-Sulejów wraz z rondem</t>
  </si>
  <si>
    <t>Komendy wojewódzkie Policji</t>
  </si>
  <si>
    <t xml:space="preserve">Razem dział 750 </t>
  </si>
  <si>
    <t>Razem dział754</t>
  </si>
  <si>
    <t>Zakup samochodu  ratowniczo- gaśniczego  dla Powiatowej Komendy Państwowej Straży Pożarnej</t>
  </si>
  <si>
    <t>Zakup samochodu do przewozu osób niepełnosprawnych dla ośrodków wsparcia</t>
  </si>
  <si>
    <t xml:space="preserve">                                                                             złożone wnioski do kontraktu Wojewódzkiego</t>
  </si>
  <si>
    <t>Załacznik nr 1</t>
  </si>
  <si>
    <t>Dotacja na finansowanie przebudowy  bloku operacyjnego  w Szpitalu Powiatowym w Wołominie</t>
  </si>
  <si>
    <t>Zakup działka wodno-pianowego dla Powiatowej Komendy Państwowej Straży Pożarnej</t>
  </si>
  <si>
    <t>do Uchwały Nr XXXVII-312/06</t>
  </si>
  <si>
    <t xml:space="preserve"> z dnia 29 sierpnia 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</si>
</sst>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3"/>
      <name val="Arial CE"/>
      <family val="2"/>
    </font>
    <font>
      <b/>
      <sz val="13"/>
      <name val="Arial CE"/>
      <family val="2"/>
    </font>
    <font>
      <sz val="16"/>
      <name val="Arial CE"/>
      <family val="2"/>
    </font>
    <font>
      <b/>
      <i/>
      <sz val="12"/>
      <name val="Arial CE"/>
      <family val="2"/>
    </font>
    <font>
      <sz val="16"/>
      <name val="Sylfaen"/>
      <family val="1"/>
    </font>
    <font>
      <sz val="14"/>
      <name val="Arial CE"/>
      <family val="0"/>
    </font>
    <font>
      <sz val="10"/>
      <name val="Sylfae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3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8" xfId="0" applyFont="1" applyBorder="1" applyAlignment="1">
      <alignment/>
    </xf>
    <xf numFmtId="3" fontId="6" fillId="0" borderId="9" xfId="0" applyNumberFormat="1" applyFont="1" applyBorder="1" applyAlignment="1">
      <alignment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1" fillId="0" borderId="6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3" fontId="5" fillId="0" borderId="2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3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/>
    </xf>
    <xf numFmtId="0" fontId="8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1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19" xfId="0" applyFont="1" applyBorder="1" applyAlignment="1">
      <alignment horizontal="left" vertical="center" wrapText="1"/>
    </xf>
    <xf numFmtId="3" fontId="5" fillId="0" borderId="2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11" fillId="0" borderId="0" xfId="0" applyFont="1" applyAlignment="1">
      <alignment/>
    </xf>
    <xf numFmtId="3" fontId="5" fillId="0" borderId="3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/>
    </xf>
    <xf numFmtId="0" fontId="3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3" fontId="6" fillId="0" borderId="21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view="pageBreakPreview" zoomScaleNormal="75" zoomScaleSheetLayoutView="100" workbookViewId="0" topLeftCell="B24">
      <selection activeCell="G35" sqref="G35"/>
    </sheetView>
  </sheetViews>
  <sheetFormatPr defaultColWidth="9.00390625" defaultRowHeight="12.75"/>
  <cols>
    <col min="1" max="1" width="5.00390625" style="0" customWidth="1"/>
    <col min="2" max="2" width="11.375" style="0" customWidth="1"/>
    <col min="3" max="3" width="4.125" style="0" customWidth="1"/>
    <col min="4" max="4" width="64.625" style="0" customWidth="1"/>
    <col min="5" max="5" width="15.125" style="0" customWidth="1"/>
    <col min="6" max="6" width="14.625" style="0" customWidth="1"/>
    <col min="7" max="9" width="12.75390625" style="0" customWidth="1"/>
    <col min="10" max="10" width="12.125" style="0" customWidth="1"/>
    <col min="11" max="11" width="10.375" style="20" customWidth="1"/>
  </cols>
  <sheetData>
    <row r="1" spans="8:10" ht="17.25" customHeight="1">
      <c r="H1" s="81" t="s">
        <v>76</v>
      </c>
      <c r="I1" s="81"/>
      <c r="J1" s="81"/>
    </row>
    <row r="2" spans="8:10" ht="15" customHeight="1">
      <c r="H2" s="81" t="s">
        <v>79</v>
      </c>
      <c r="I2" s="81"/>
      <c r="J2" s="81"/>
    </row>
    <row r="3" spans="8:10" ht="15" customHeight="1">
      <c r="H3" s="81" t="s">
        <v>53</v>
      </c>
      <c r="I3" s="81"/>
      <c r="J3" s="81"/>
    </row>
    <row r="4" spans="7:10" ht="14.25" customHeight="1">
      <c r="G4" s="111"/>
      <c r="H4" s="84" t="s">
        <v>80</v>
      </c>
      <c r="I4" s="81"/>
      <c r="J4" s="81"/>
    </row>
    <row r="5" spans="2:10" ht="24" thickBot="1">
      <c r="B5" s="115" t="s">
        <v>35</v>
      </c>
      <c r="C5" s="116"/>
      <c r="D5" s="116"/>
      <c r="E5" s="116"/>
      <c r="F5" s="116"/>
      <c r="G5" s="116"/>
      <c r="H5" s="116"/>
      <c r="I5" s="116"/>
      <c r="J5" s="116"/>
    </row>
    <row r="6" spans="1:10" ht="17.25" customHeight="1">
      <c r="A6" s="117" t="s">
        <v>5</v>
      </c>
      <c r="B6" s="113" t="s">
        <v>6</v>
      </c>
      <c r="C6" s="113" t="s">
        <v>7</v>
      </c>
      <c r="D6" s="123" t="s">
        <v>8</v>
      </c>
      <c r="E6" s="122" t="s">
        <v>9</v>
      </c>
      <c r="F6" s="119" t="s">
        <v>4</v>
      </c>
      <c r="G6" s="119"/>
      <c r="H6" s="119"/>
      <c r="I6" s="120"/>
      <c r="J6" s="121"/>
    </row>
    <row r="7" spans="1:10" ht="16.5" customHeight="1">
      <c r="A7" s="118"/>
      <c r="B7" s="114"/>
      <c r="C7" s="114"/>
      <c r="D7" s="124"/>
      <c r="E7" s="114"/>
      <c r="F7" s="114" t="s">
        <v>0</v>
      </c>
      <c r="G7" s="114"/>
      <c r="H7" s="114"/>
      <c r="I7" s="55"/>
      <c r="J7" s="125" t="s">
        <v>3</v>
      </c>
    </row>
    <row r="8" spans="1:10" ht="25.5">
      <c r="A8" s="118"/>
      <c r="B8" s="114"/>
      <c r="C8" s="114"/>
      <c r="D8" s="124"/>
      <c r="E8" s="114"/>
      <c r="F8" s="5" t="s">
        <v>1</v>
      </c>
      <c r="G8" s="5" t="s">
        <v>2</v>
      </c>
      <c r="H8" s="5" t="s">
        <v>29</v>
      </c>
      <c r="I8" s="56" t="s">
        <v>30</v>
      </c>
      <c r="J8" s="126"/>
    </row>
    <row r="9" spans="1:10" ht="12" customHeight="1">
      <c r="A9" s="29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57">
        <v>9</v>
      </c>
      <c r="J9" s="39">
        <v>9</v>
      </c>
    </row>
    <row r="10" spans="1:10" ht="23.25" customHeight="1">
      <c r="A10" s="29">
        <v>600</v>
      </c>
      <c r="B10" s="25"/>
      <c r="C10" s="40"/>
      <c r="D10" s="8" t="s">
        <v>20</v>
      </c>
      <c r="E10" s="6"/>
      <c r="F10" s="6"/>
      <c r="G10" s="6"/>
      <c r="H10" s="6"/>
      <c r="I10" s="58"/>
      <c r="J10" s="10"/>
    </row>
    <row r="11" spans="1:10" ht="22.5" customHeight="1">
      <c r="A11" s="29"/>
      <c r="B11" s="25">
        <v>60014</v>
      </c>
      <c r="C11" s="40"/>
      <c r="D11" s="23" t="s">
        <v>10</v>
      </c>
      <c r="E11" s="7"/>
      <c r="F11" s="7"/>
      <c r="G11" s="7"/>
      <c r="H11" s="7"/>
      <c r="I11" s="59"/>
      <c r="J11" s="11"/>
    </row>
    <row r="12" spans="1:10" ht="27" customHeight="1">
      <c r="A12" s="34"/>
      <c r="B12" s="35"/>
      <c r="C12" s="25">
        <v>1</v>
      </c>
      <c r="D12" s="24" t="s">
        <v>13</v>
      </c>
      <c r="E12" s="48">
        <v>80000</v>
      </c>
      <c r="F12" s="48">
        <v>80000</v>
      </c>
      <c r="G12" s="48"/>
      <c r="H12" s="48"/>
      <c r="I12" s="67"/>
      <c r="J12" s="68"/>
    </row>
    <row r="13" spans="1:11" ht="31.5" customHeight="1">
      <c r="A13" s="34"/>
      <c r="B13" s="35"/>
      <c r="C13" s="50">
        <v>2</v>
      </c>
      <c r="D13" s="85" t="s">
        <v>64</v>
      </c>
      <c r="E13" s="69">
        <v>1400000</v>
      </c>
      <c r="F13" s="69">
        <v>400000</v>
      </c>
      <c r="G13" s="69"/>
      <c r="H13" s="69"/>
      <c r="I13" s="70"/>
      <c r="J13" s="71">
        <v>1000000</v>
      </c>
      <c r="K13" s="66" t="s">
        <v>26</v>
      </c>
    </row>
    <row r="14" spans="1:11" ht="31.5" customHeight="1">
      <c r="A14" s="34"/>
      <c r="B14" s="35"/>
      <c r="C14" s="50">
        <v>3</v>
      </c>
      <c r="D14" s="65" t="s">
        <v>50</v>
      </c>
      <c r="E14" s="69">
        <v>100000</v>
      </c>
      <c r="F14" s="69">
        <v>50000</v>
      </c>
      <c r="G14" s="69"/>
      <c r="H14" s="69"/>
      <c r="I14" s="70"/>
      <c r="J14" s="71">
        <v>50000</v>
      </c>
      <c r="K14" s="66" t="s">
        <v>40</v>
      </c>
    </row>
    <row r="15" spans="1:11" ht="31.5" customHeight="1">
      <c r="A15" s="34"/>
      <c r="B15" s="35"/>
      <c r="C15" s="50">
        <v>4</v>
      </c>
      <c r="D15" s="65" t="s">
        <v>41</v>
      </c>
      <c r="E15" s="69">
        <v>180000</v>
      </c>
      <c r="F15" s="69">
        <v>180000</v>
      </c>
      <c r="G15" s="69"/>
      <c r="H15" s="69"/>
      <c r="I15" s="70"/>
      <c r="J15" s="71"/>
      <c r="K15" s="66"/>
    </row>
    <row r="16" spans="1:11" ht="31.5" customHeight="1">
      <c r="A16" s="34"/>
      <c r="B16" s="35"/>
      <c r="C16" s="50">
        <v>5</v>
      </c>
      <c r="D16" s="65" t="s">
        <v>42</v>
      </c>
      <c r="E16" s="69">
        <v>180000</v>
      </c>
      <c r="F16" s="69">
        <v>180000</v>
      </c>
      <c r="G16" s="69"/>
      <c r="H16" s="69"/>
      <c r="I16" s="70"/>
      <c r="J16" s="71"/>
      <c r="K16" s="66"/>
    </row>
    <row r="17" spans="1:11" ht="31.5" customHeight="1">
      <c r="A17" s="34"/>
      <c r="B17" s="35"/>
      <c r="C17" s="50">
        <v>6</v>
      </c>
      <c r="D17" s="65" t="s">
        <v>43</v>
      </c>
      <c r="E17" s="69">
        <v>300000</v>
      </c>
      <c r="F17" s="69">
        <v>100000</v>
      </c>
      <c r="G17" s="69"/>
      <c r="H17" s="69"/>
      <c r="I17" s="70"/>
      <c r="J17" s="71">
        <v>200000</v>
      </c>
      <c r="K17" s="66" t="s">
        <v>40</v>
      </c>
    </row>
    <row r="18" spans="1:11" ht="31.5" customHeight="1">
      <c r="A18" s="34"/>
      <c r="B18" s="35"/>
      <c r="C18" s="50">
        <v>7</v>
      </c>
      <c r="D18" s="65" t="s">
        <v>44</v>
      </c>
      <c r="E18" s="69">
        <v>263000</v>
      </c>
      <c r="F18" s="69">
        <f>50000-37000</f>
        <v>13000</v>
      </c>
      <c r="G18" s="69"/>
      <c r="H18" s="69"/>
      <c r="I18" s="70"/>
      <c r="J18" s="71">
        <v>250000</v>
      </c>
      <c r="K18" s="66" t="s">
        <v>40</v>
      </c>
    </row>
    <row r="19" spans="1:11" ht="27.75" customHeight="1">
      <c r="A19" s="34"/>
      <c r="B19" s="35"/>
      <c r="C19" s="50">
        <v>8</v>
      </c>
      <c r="D19" s="85" t="s">
        <v>69</v>
      </c>
      <c r="E19" s="69">
        <v>1470000</v>
      </c>
      <c r="F19" s="69">
        <v>1470000</v>
      </c>
      <c r="G19" s="69"/>
      <c r="H19" s="69"/>
      <c r="I19" s="70"/>
      <c r="J19" s="68"/>
      <c r="K19" s="66"/>
    </row>
    <row r="20" spans="1:11" ht="27.75" customHeight="1">
      <c r="A20" s="34"/>
      <c r="B20" s="35"/>
      <c r="C20" s="50">
        <v>9</v>
      </c>
      <c r="D20" s="85" t="s">
        <v>55</v>
      </c>
      <c r="E20" s="69">
        <v>100000</v>
      </c>
      <c r="F20" s="69">
        <v>100000</v>
      </c>
      <c r="G20" s="69"/>
      <c r="H20" s="69"/>
      <c r="I20" s="70"/>
      <c r="J20" s="71"/>
      <c r="K20" s="66"/>
    </row>
    <row r="21" spans="1:11" ht="27.75" customHeight="1">
      <c r="A21" s="34"/>
      <c r="B21" s="35"/>
      <c r="C21" s="107">
        <v>10</v>
      </c>
      <c r="D21" s="85" t="s">
        <v>65</v>
      </c>
      <c r="E21" s="69">
        <v>30000</v>
      </c>
      <c r="F21" s="69">
        <v>30000</v>
      </c>
      <c r="G21" s="69"/>
      <c r="H21" s="69"/>
      <c r="I21" s="70"/>
      <c r="J21" s="94"/>
      <c r="K21" s="66"/>
    </row>
    <row r="22" spans="1:10" ht="36.75" customHeight="1" thickBot="1">
      <c r="A22" s="34"/>
      <c r="B22" s="35"/>
      <c r="C22" s="50"/>
      <c r="D22" s="53" t="s">
        <v>11</v>
      </c>
      <c r="E22" s="64">
        <f>SUM(E12:E21)</f>
        <v>4103000</v>
      </c>
      <c r="F22" s="64">
        <f>SUM(F12:F21)</f>
        <v>2603000</v>
      </c>
      <c r="G22" s="64">
        <f>SUM(G12:G20)</f>
        <v>0</v>
      </c>
      <c r="H22" s="64">
        <f>SUM(H12:H20)</f>
        <v>0</v>
      </c>
      <c r="I22" s="69">
        <f>SUM(I12:I20)</f>
        <v>0</v>
      </c>
      <c r="J22" s="69">
        <f>SUM(J12:J20)</f>
        <v>1500000</v>
      </c>
    </row>
    <row r="23" spans="1:10" ht="36" customHeight="1">
      <c r="A23" s="30">
        <v>710</v>
      </c>
      <c r="B23" s="31"/>
      <c r="C23" s="31"/>
      <c r="D23" s="13" t="s">
        <v>21</v>
      </c>
      <c r="E23" s="14"/>
      <c r="F23" s="14"/>
      <c r="G23" s="14"/>
      <c r="H23" s="14"/>
      <c r="I23" s="87"/>
      <c r="J23" s="88"/>
    </row>
    <row r="24" spans="1:10" ht="31.5" customHeight="1">
      <c r="A24" s="29"/>
      <c r="B24" s="25">
        <v>71015</v>
      </c>
      <c r="C24" s="25"/>
      <c r="D24" s="23" t="s">
        <v>18</v>
      </c>
      <c r="E24" s="7"/>
      <c r="F24" s="7"/>
      <c r="G24" s="7"/>
      <c r="H24" s="7"/>
      <c r="I24" s="67"/>
      <c r="J24" s="68"/>
    </row>
    <row r="25" spans="1:10" ht="27" customHeight="1">
      <c r="A25" s="32"/>
      <c r="B25" s="33"/>
      <c r="C25" s="25">
        <v>1</v>
      </c>
      <c r="D25" s="24" t="s">
        <v>19</v>
      </c>
      <c r="E25" s="7">
        <f>SUM(F25:J25)</f>
        <v>12000</v>
      </c>
      <c r="F25" s="7">
        <v>12000</v>
      </c>
      <c r="G25" s="7"/>
      <c r="H25" s="7"/>
      <c r="I25" s="67"/>
      <c r="J25" s="68"/>
    </row>
    <row r="26" spans="1:10" ht="24" customHeight="1" thickBot="1">
      <c r="A26" s="34"/>
      <c r="B26" s="35"/>
      <c r="C26" s="33"/>
      <c r="D26" s="27" t="s">
        <v>11</v>
      </c>
      <c r="E26" s="12">
        <f>E25</f>
        <v>12000</v>
      </c>
      <c r="F26" s="12">
        <f>F25</f>
        <v>12000</v>
      </c>
      <c r="G26" s="12"/>
      <c r="H26" s="12"/>
      <c r="I26" s="86"/>
      <c r="J26" s="89"/>
    </row>
    <row r="27" spans="1:10" ht="30" customHeight="1">
      <c r="A27" s="30">
        <v>750</v>
      </c>
      <c r="B27" s="31"/>
      <c r="C27" s="31"/>
      <c r="D27" s="13" t="s">
        <v>25</v>
      </c>
      <c r="E27" s="14"/>
      <c r="F27" s="14"/>
      <c r="G27" s="14"/>
      <c r="H27" s="14"/>
      <c r="I27" s="87"/>
      <c r="J27" s="90"/>
    </row>
    <row r="28" spans="1:10" ht="28.5" customHeight="1">
      <c r="A28" s="29"/>
      <c r="B28" s="25">
        <v>75020</v>
      </c>
      <c r="C28" s="25"/>
      <c r="D28" s="23" t="s">
        <v>12</v>
      </c>
      <c r="E28" s="7"/>
      <c r="F28" s="7"/>
      <c r="G28" s="7"/>
      <c r="H28" s="7"/>
      <c r="I28" s="67"/>
      <c r="J28" s="48"/>
    </row>
    <row r="29" spans="1:10" ht="32.25" customHeight="1">
      <c r="A29" s="34"/>
      <c r="B29" s="35"/>
      <c r="C29" s="25">
        <v>1</v>
      </c>
      <c r="D29" s="97" t="s">
        <v>56</v>
      </c>
      <c r="E29" s="48">
        <v>240000</v>
      </c>
      <c r="F29" s="48">
        <f>320000-80000</f>
        <v>240000</v>
      </c>
      <c r="G29" s="7"/>
      <c r="H29" s="7"/>
      <c r="I29" s="67"/>
      <c r="J29" s="48"/>
    </row>
    <row r="30" spans="1:11" ht="33" customHeight="1">
      <c r="A30" s="34"/>
      <c r="B30" s="35"/>
      <c r="C30" s="33">
        <v>2</v>
      </c>
      <c r="D30" s="95" t="s">
        <v>36</v>
      </c>
      <c r="E30" s="48">
        <f>460000+120000</f>
        <v>580000</v>
      </c>
      <c r="F30" s="62">
        <f>130000+120000</f>
        <v>250000</v>
      </c>
      <c r="G30" s="18"/>
      <c r="H30" s="18"/>
      <c r="I30" s="86">
        <v>330000</v>
      </c>
      <c r="J30" s="48"/>
      <c r="K30" s="20" t="s">
        <v>33</v>
      </c>
    </row>
    <row r="31" spans="1:10" ht="32.25" customHeight="1">
      <c r="A31" s="34"/>
      <c r="B31" s="35"/>
      <c r="C31" s="33">
        <v>3</v>
      </c>
      <c r="D31" s="26" t="s">
        <v>37</v>
      </c>
      <c r="E31" s="18">
        <v>530000</v>
      </c>
      <c r="F31" s="18">
        <f>450000+80000</f>
        <v>530000</v>
      </c>
      <c r="G31" s="18"/>
      <c r="H31" s="18"/>
      <c r="I31" s="86"/>
      <c r="J31" s="48"/>
    </row>
    <row r="32" spans="1:10" ht="32.25" customHeight="1">
      <c r="A32" s="34"/>
      <c r="B32" s="35"/>
      <c r="C32" s="33"/>
      <c r="D32" s="27" t="s">
        <v>71</v>
      </c>
      <c r="E32" s="76">
        <f>SUM(E29:E31)</f>
        <v>1350000</v>
      </c>
      <c r="F32" s="76">
        <f>SUM(F29:F31)</f>
        <v>1020000</v>
      </c>
      <c r="G32" s="76"/>
      <c r="H32" s="76"/>
      <c r="I32" s="106">
        <f>SUM(I30:I31)</f>
        <v>330000</v>
      </c>
      <c r="J32" s="49"/>
    </row>
    <row r="33" spans="1:10" ht="22.5" customHeight="1">
      <c r="A33" s="29">
        <v>754</v>
      </c>
      <c r="B33" s="25">
        <v>75404</v>
      </c>
      <c r="C33" s="33"/>
      <c r="D33" s="74" t="s">
        <v>70</v>
      </c>
      <c r="E33" s="18"/>
      <c r="F33" s="18"/>
      <c r="G33" s="18"/>
      <c r="H33" s="18"/>
      <c r="I33" s="86"/>
      <c r="J33" s="48"/>
    </row>
    <row r="34" spans="1:10" ht="31.5" customHeight="1">
      <c r="A34" s="34"/>
      <c r="B34" s="25">
        <v>75404</v>
      </c>
      <c r="C34" s="33">
        <v>1</v>
      </c>
      <c r="D34" s="95" t="s">
        <v>62</v>
      </c>
      <c r="E34" s="76">
        <v>90000</v>
      </c>
      <c r="F34" s="76">
        <v>30000</v>
      </c>
      <c r="G34" s="18"/>
      <c r="H34" s="18"/>
      <c r="I34" s="86"/>
      <c r="J34" s="48"/>
    </row>
    <row r="35" spans="1:11" ht="31.5" customHeight="1">
      <c r="A35" s="108"/>
      <c r="B35" s="25">
        <v>75411</v>
      </c>
      <c r="C35" s="109">
        <v>2</v>
      </c>
      <c r="D35" s="95" t="s">
        <v>73</v>
      </c>
      <c r="E35" s="76">
        <v>850000</v>
      </c>
      <c r="F35" s="76">
        <v>40000</v>
      </c>
      <c r="G35" s="18"/>
      <c r="H35" s="76">
        <v>300000</v>
      </c>
      <c r="I35" s="86"/>
      <c r="J35" s="62">
        <v>510000</v>
      </c>
      <c r="K35" s="20" t="s">
        <v>40</v>
      </c>
    </row>
    <row r="36" spans="1:10" ht="31.5" customHeight="1">
      <c r="A36" s="34"/>
      <c r="B36" s="25">
        <v>75411</v>
      </c>
      <c r="C36" s="110">
        <v>3</v>
      </c>
      <c r="D36" s="95" t="s">
        <v>78</v>
      </c>
      <c r="E36" s="76">
        <v>12000</v>
      </c>
      <c r="F36" s="76">
        <v>12000</v>
      </c>
      <c r="G36" s="18"/>
      <c r="H36" s="18"/>
      <c r="I36" s="86"/>
      <c r="J36" s="62"/>
    </row>
    <row r="37" spans="1:11" ht="36.75" customHeight="1" thickBot="1">
      <c r="A37" s="34"/>
      <c r="B37" s="35"/>
      <c r="C37" s="33"/>
      <c r="D37" s="27" t="s">
        <v>72</v>
      </c>
      <c r="E37" s="12">
        <f aca="true" t="shared" si="0" ref="E37:J37">SUM(E34:E36)</f>
        <v>952000</v>
      </c>
      <c r="F37" s="12">
        <f t="shared" si="0"/>
        <v>82000</v>
      </c>
      <c r="G37" s="12">
        <f t="shared" si="0"/>
        <v>0</v>
      </c>
      <c r="H37" s="12">
        <f t="shared" si="0"/>
        <v>300000</v>
      </c>
      <c r="I37" s="12">
        <f t="shared" si="0"/>
        <v>0</v>
      </c>
      <c r="J37" s="12">
        <f t="shared" si="0"/>
        <v>510000</v>
      </c>
      <c r="K37" s="46"/>
    </row>
    <row r="38" spans="1:10" ht="30.75" customHeight="1">
      <c r="A38" s="30">
        <v>801</v>
      </c>
      <c r="B38" s="31"/>
      <c r="C38" s="31"/>
      <c r="D38" s="13" t="s">
        <v>22</v>
      </c>
      <c r="E38" s="14"/>
      <c r="F38" s="14"/>
      <c r="G38" s="14"/>
      <c r="H38" s="14"/>
      <c r="I38" s="87"/>
      <c r="J38" s="88"/>
    </row>
    <row r="39" spans="1:10" ht="34.5" customHeight="1">
      <c r="A39" s="29"/>
      <c r="B39" s="25">
        <v>80102</v>
      </c>
      <c r="C39" s="25"/>
      <c r="D39" s="23" t="s">
        <v>14</v>
      </c>
      <c r="E39" s="7"/>
      <c r="F39" s="7"/>
      <c r="G39" s="7"/>
      <c r="H39" s="7"/>
      <c r="I39" s="67"/>
      <c r="J39" s="68"/>
    </row>
    <row r="40" spans="1:10" ht="35.25" customHeight="1">
      <c r="A40" s="32"/>
      <c r="B40" s="33"/>
      <c r="C40" s="25">
        <v>1</v>
      </c>
      <c r="D40" s="75" t="s">
        <v>54</v>
      </c>
      <c r="E40" s="7">
        <v>1000000</v>
      </c>
      <c r="F40" s="48">
        <v>375537</v>
      </c>
      <c r="G40" s="7">
        <v>624463</v>
      </c>
      <c r="H40" s="7"/>
      <c r="I40" s="67"/>
      <c r="J40" s="68"/>
    </row>
    <row r="41" spans="1:10" ht="30" customHeight="1">
      <c r="A41" s="29"/>
      <c r="B41" s="25">
        <v>80130</v>
      </c>
      <c r="C41" s="25"/>
      <c r="D41" s="23" t="s">
        <v>15</v>
      </c>
      <c r="E41" s="7"/>
      <c r="F41" s="7"/>
      <c r="G41" s="7"/>
      <c r="H41" s="7"/>
      <c r="I41" s="59"/>
      <c r="J41" s="11"/>
    </row>
    <row r="42" spans="1:11" ht="29.25" customHeight="1">
      <c r="A42" s="32"/>
      <c r="B42" s="33"/>
      <c r="C42" s="25">
        <v>2</v>
      </c>
      <c r="D42" s="24" t="s">
        <v>31</v>
      </c>
      <c r="E42" s="7">
        <v>400000</v>
      </c>
      <c r="F42" s="7">
        <v>120000</v>
      </c>
      <c r="G42" s="7"/>
      <c r="H42" s="7"/>
      <c r="I42" s="59"/>
      <c r="J42" s="68">
        <v>280000</v>
      </c>
      <c r="K42" s="20" t="s">
        <v>27</v>
      </c>
    </row>
    <row r="43" spans="1:10" ht="26.25" customHeight="1">
      <c r="A43" s="34"/>
      <c r="B43" s="35"/>
      <c r="C43" s="25">
        <v>3</v>
      </c>
      <c r="D43" s="24" t="s">
        <v>45</v>
      </c>
      <c r="E43" s="48">
        <v>100000</v>
      </c>
      <c r="F43" s="48">
        <v>100000</v>
      </c>
      <c r="G43" s="7"/>
      <c r="H43" s="7"/>
      <c r="I43" s="59"/>
      <c r="J43" s="11"/>
    </row>
    <row r="44" spans="1:10" ht="33" customHeight="1">
      <c r="A44" s="34"/>
      <c r="B44" s="35"/>
      <c r="C44" s="33">
        <v>4</v>
      </c>
      <c r="D44" s="95" t="s">
        <v>57</v>
      </c>
      <c r="E44" s="62">
        <v>486232</v>
      </c>
      <c r="F44" s="62">
        <v>486232</v>
      </c>
      <c r="G44" s="62"/>
      <c r="H44" s="62"/>
      <c r="I44" s="86"/>
      <c r="J44" s="48"/>
    </row>
    <row r="45" spans="1:11" ht="28.5" customHeight="1">
      <c r="A45" s="77"/>
      <c r="B45" s="50"/>
      <c r="C45" s="33">
        <v>5</v>
      </c>
      <c r="D45" s="96" t="s">
        <v>66</v>
      </c>
      <c r="E45" s="76">
        <v>480000</v>
      </c>
      <c r="F45" s="76">
        <v>300000</v>
      </c>
      <c r="G45" s="76"/>
      <c r="H45" s="76"/>
      <c r="I45" s="106"/>
      <c r="J45" s="76">
        <v>180000</v>
      </c>
      <c r="K45" s="20" t="s">
        <v>40</v>
      </c>
    </row>
    <row r="46" spans="1:10" ht="33" customHeight="1">
      <c r="A46" s="34"/>
      <c r="B46" s="35">
        <v>80195</v>
      </c>
      <c r="C46" s="33">
        <v>6</v>
      </c>
      <c r="D46" s="105" t="s">
        <v>63</v>
      </c>
      <c r="E46" s="62">
        <v>40000</v>
      </c>
      <c r="F46" s="62">
        <v>40000</v>
      </c>
      <c r="G46" s="62"/>
      <c r="H46" s="62"/>
      <c r="I46" s="86"/>
      <c r="J46" s="76"/>
    </row>
    <row r="47" spans="1:10" ht="33" customHeight="1" thickBot="1">
      <c r="A47" s="36"/>
      <c r="B47" s="41"/>
      <c r="C47" s="42"/>
      <c r="D47" s="28" t="s">
        <v>11</v>
      </c>
      <c r="E47" s="22">
        <f aca="true" t="shared" si="1" ref="E47:J47">SUM(E39:E46)</f>
        <v>2506232</v>
      </c>
      <c r="F47" s="22">
        <f t="shared" si="1"/>
        <v>1421769</v>
      </c>
      <c r="G47" s="22">
        <f t="shared" si="1"/>
        <v>624463</v>
      </c>
      <c r="H47" s="22">
        <f t="shared" si="1"/>
        <v>0</v>
      </c>
      <c r="I47" s="22">
        <f t="shared" si="1"/>
        <v>0</v>
      </c>
      <c r="J47" s="22">
        <f t="shared" si="1"/>
        <v>460000</v>
      </c>
    </row>
    <row r="48" spans="1:10" ht="31.5" customHeight="1">
      <c r="A48" s="30">
        <v>851</v>
      </c>
      <c r="B48" s="31"/>
      <c r="C48" s="31"/>
      <c r="D48" s="13" t="s">
        <v>23</v>
      </c>
      <c r="E48" s="14"/>
      <c r="F48" s="14"/>
      <c r="G48" s="14"/>
      <c r="H48" s="14"/>
      <c r="I48" s="61"/>
      <c r="J48" s="15"/>
    </row>
    <row r="49" spans="1:10" ht="29.25" customHeight="1">
      <c r="A49" s="29"/>
      <c r="B49" s="25">
        <v>85111</v>
      </c>
      <c r="C49" s="25"/>
      <c r="D49" s="23" t="s">
        <v>16</v>
      </c>
      <c r="E49" s="7"/>
      <c r="F49" s="7"/>
      <c r="G49" s="7"/>
      <c r="H49" s="7"/>
      <c r="I49" s="59"/>
      <c r="J49" s="11"/>
    </row>
    <row r="50" spans="1:10" ht="39.75" customHeight="1">
      <c r="A50" s="34"/>
      <c r="B50" s="35"/>
      <c r="C50" s="25">
        <v>1</v>
      </c>
      <c r="D50" s="97" t="s">
        <v>46</v>
      </c>
      <c r="E50" s="48">
        <v>1511100</v>
      </c>
      <c r="F50" s="48">
        <v>272000</v>
      </c>
      <c r="G50" s="7"/>
      <c r="H50" s="7">
        <v>1239100</v>
      </c>
      <c r="I50" s="59"/>
      <c r="J50" s="11"/>
    </row>
    <row r="51" spans="1:10" ht="35.25" customHeight="1">
      <c r="A51" s="34"/>
      <c r="B51" s="35"/>
      <c r="C51" s="33">
        <v>2</v>
      </c>
      <c r="D51" s="26" t="s">
        <v>77</v>
      </c>
      <c r="E51" s="18">
        <v>930000</v>
      </c>
      <c r="F51" s="62">
        <v>930000</v>
      </c>
      <c r="G51" s="18"/>
      <c r="H51" s="18"/>
      <c r="I51" s="54"/>
      <c r="J51" s="19"/>
    </row>
    <row r="52" spans="1:10" ht="36.75" customHeight="1" thickBot="1">
      <c r="A52" s="36"/>
      <c r="B52" s="41"/>
      <c r="C52" s="42"/>
      <c r="D52" s="28" t="s">
        <v>11</v>
      </c>
      <c r="E52" s="22">
        <f aca="true" t="shared" si="2" ref="E52:J52">SUM(E50:E51)</f>
        <v>2441100</v>
      </c>
      <c r="F52" s="22">
        <f t="shared" si="2"/>
        <v>1202000</v>
      </c>
      <c r="G52" s="22">
        <f t="shared" si="2"/>
        <v>0</v>
      </c>
      <c r="H52" s="22">
        <f t="shared" si="2"/>
        <v>1239100</v>
      </c>
      <c r="I52" s="22">
        <f t="shared" si="2"/>
        <v>0</v>
      </c>
      <c r="J52" s="22">
        <f t="shared" si="2"/>
        <v>0</v>
      </c>
    </row>
    <row r="53" spans="1:10" ht="18" customHeight="1" thickBot="1">
      <c r="A53" s="29">
        <v>1</v>
      </c>
      <c r="B53" s="25">
        <v>2</v>
      </c>
      <c r="C53" s="25">
        <v>3</v>
      </c>
      <c r="D53" s="25">
        <v>4</v>
      </c>
      <c r="E53" s="25">
        <v>5</v>
      </c>
      <c r="F53" s="25">
        <v>6</v>
      </c>
      <c r="G53" s="25">
        <v>7</v>
      </c>
      <c r="H53" s="25">
        <v>8</v>
      </c>
      <c r="I53" s="57">
        <v>9</v>
      </c>
      <c r="J53" s="39">
        <v>9</v>
      </c>
    </row>
    <row r="54" spans="1:10" ht="31.5" customHeight="1">
      <c r="A54" s="30">
        <v>852</v>
      </c>
      <c r="B54" s="31"/>
      <c r="C54" s="31"/>
      <c r="D54" s="13" t="s">
        <v>24</v>
      </c>
      <c r="E54" s="14"/>
      <c r="F54" s="14"/>
      <c r="G54" s="14"/>
      <c r="H54" s="14"/>
      <c r="I54" s="61"/>
      <c r="J54" s="15"/>
    </row>
    <row r="55" spans="1:10" ht="31.5" customHeight="1">
      <c r="A55" s="77"/>
      <c r="B55" s="50">
        <v>85201</v>
      </c>
      <c r="C55" s="50"/>
      <c r="D55" s="78" t="s">
        <v>58</v>
      </c>
      <c r="E55" s="51"/>
      <c r="F55" s="51"/>
      <c r="G55" s="51"/>
      <c r="H55" s="51"/>
      <c r="I55" s="60"/>
      <c r="J55" s="52"/>
    </row>
    <row r="56" spans="1:10" ht="30.75" customHeight="1">
      <c r="A56" s="77"/>
      <c r="B56" s="50"/>
      <c r="C56" s="50">
        <v>1</v>
      </c>
      <c r="D56" s="85" t="s">
        <v>59</v>
      </c>
      <c r="E56" s="69">
        <v>206290</v>
      </c>
      <c r="F56" s="51"/>
      <c r="G56" s="51"/>
      <c r="H56" s="69">
        <v>206290</v>
      </c>
      <c r="I56" s="60"/>
      <c r="J56" s="52"/>
    </row>
    <row r="57" spans="1:10" ht="33" customHeight="1">
      <c r="A57" s="29"/>
      <c r="B57" s="25">
        <v>85202</v>
      </c>
      <c r="C57" s="25"/>
      <c r="D57" s="23" t="s">
        <v>17</v>
      </c>
      <c r="E57" s="7"/>
      <c r="F57" s="7"/>
      <c r="G57" s="7"/>
      <c r="H57" s="7"/>
      <c r="I57" s="59"/>
      <c r="J57" s="11"/>
    </row>
    <row r="58" spans="1:11" ht="30.75" customHeight="1">
      <c r="A58" s="32"/>
      <c r="B58" s="25"/>
      <c r="C58" s="25">
        <v>1</v>
      </c>
      <c r="D58" s="24" t="s">
        <v>32</v>
      </c>
      <c r="E58" s="47">
        <v>570000</v>
      </c>
      <c r="F58" s="47">
        <v>171000</v>
      </c>
      <c r="G58" s="7"/>
      <c r="H58" s="7"/>
      <c r="I58" s="59"/>
      <c r="J58" s="68">
        <v>399000</v>
      </c>
      <c r="K58" s="20" t="s">
        <v>27</v>
      </c>
    </row>
    <row r="59" spans="1:10" ht="33" customHeight="1">
      <c r="A59" s="34"/>
      <c r="B59" s="25"/>
      <c r="C59" s="33">
        <v>2</v>
      </c>
      <c r="D59" s="95" t="s">
        <v>60</v>
      </c>
      <c r="E59" s="92">
        <v>132000</v>
      </c>
      <c r="F59" s="93">
        <v>132000</v>
      </c>
      <c r="G59" s="18"/>
      <c r="H59" s="18"/>
      <c r="I59" s="54"/>
      <c r="J59" s="89"/>
    </row>
    <row r="60" spans="1:11" ht="69" customHeight="1">
      <c r="A60" s="34"/>
      <c r="B60" s="25"/>
      <c r="C60" s="33">
        <v>3</v>
      </c>
      <c r="D60" s="95" t="s">
        <v>68</v>
      </c>
      <c r="E60" s="92">
        <v>134000</v>
      </c>
      <c r="F60" s="93">
        <v>69000</v>
      </c>
      <c r="G60" s="18"/>
      <c r="H60" s="18"/>
      <c r="I60" s="54"/>
      <c r="J60" s="73">
        <v>65000</v>
      </c>
      <c r="K60" s="20" t="s">
        <v>67</v>
      </c>
    </row>
    <row r="61" spans="1:10" ht="50.25" customHeight="1">
      <c r="A61" s="34"/>
      <c r="B61" s="25">
        <v>85203</v>
      </c>
      <c r="C61" s="33">
        <v>4</v>
      </c>
      <c r="D61" s="95" t="s">
        <v>74</v>
      </c>
      <c r="E61" s="79">
        <v>70000</v>
      </c>
      <c r="F61" s="80">
        <v>70000</v>
      </c>
      <c r="G61" s="18"/>
      <c r="H61" s="18"/>
      <c r="I61" s="54"/>
      <c r="J61" s="73"/>
    </row>
    <row r="62" spans="1:10" ht="35.25" customHeight="1">
      <c r="A62" s="34"/>
      <c r="B62" s="25">
        <v>85218</v>
      </c>
      <c r="C62" s="33"/>
      <c r="D62" s="74" t="s">
        <v>51</v>
      </c>
      <c r="E62" s="72"/>
      <c r="F62" s="47"/>
      <c r="G62" s="18"/>
      <c r="H62" s="18"/>
      <c r="I62" s="54"/>
      <c r="J62" s="73"/>
    </row>
    <row r="63" spans="1:10" ht="36.75" customHeight="1">
      <c r="A63" s="34"/>
      <c r="B63" s="35"/>
      <c r="C63" s="33">
        <v>5</v>
      </c>
      <c r="D63" s="26" t="s">
        <v>52</v>
      </c>
      <c r="E63" s="72">
        <v>5000</v>
      </c>
      <c r="F63" s="47">
        <v>5000</v>
      </c>
      <c r="G63" s="18"/>
      <c r="H63" s="18"/>
      <c r="I63" s="54"/>
      <c r="J63" s="73"/>
    </row>
    <row r="64" spans="1:10" ht="30" customHeight="1" thickBot="1">
      <c r="A64" s="34"/>
      <c r="B64" s="35"/>
      <c r="C64" s="33"/>
      <c r="D64" s="27" t="s">
        <v>11</v>
      </c>
      <c r="E64" s="12">
        <f aca="true" t="shared" si="3" ref="E64:J64">SUM(E55:E63)</f>
        <v>1117290</v>
      </c>
      <c r="F64" s="12">
        <f t="shared" si="3"/>
        <v>447000</v>
      </c>
      <c r="G64" s="12">
        <f t="shared" si="3"/>
        <v>0</v>
      </c>
      <c r="H64" s="12">
        <f t="shared" si="3"/>
        <v>206290</v>
      </c>
      <c r="I64" s="12">
        <f t="shared" si="3"/>
        <v>0</v>
      </c>
      <c r="J64" s="12">
        <f t="shared" si="3"/>
        <v>464000</v>
      </c>
    </row>
    <row r="65" spans="1:11" ht="38.25" customHeight="1" thickBot="1">
      <c r="A65" s="36"/>
      <c r="B65" s="37"/>
      <c r="C65" s="38"/>
      <c r="D65" s="16" t="s">
        <v>38</v>
      </c>
      <c r="E65" s="17"/>
      <c r="F65" s="63">
        <f>F22+F26+F32+F37+F47+F52+F64</f>
        <v>6787769</v>
      </c>
      <c r="G65" s="63">
        <f>G22+G26+G32+G37+G47+G52+G64</f>
        <v>624463</v>
      </c>
      <c r="H65" s="63">
        <f>H22+H26+H32+H37+H47+H52+H64</f>
        <v>1745390</v>
      </c>
      <c r="I65" s="63">
        <f>I22+I26+I32+I37+I47+I52+I64</f>
        <v>330000</v>
      </c>
      <c r="J65" s="63">
        <f>J22+J26+J32+J37+J47+J52+J64</f>
        <v>2934000</v>
      </c>
      <c r="K65" s="21"/>
    </row>
    <row r="66" spans="1:11" ht="20.25">
      <c r="A66" s="43"/>
      <c r="B66" s="43"/>
      <c r="C66" s="43"/>
      <c r="D66" s="44" t="s">
        <v>39</v>
      </c>
      <c r="E66" s="45"/>
      <c r="F66" s="45">
        <f>SUM(F65:H65)</f>
        <v>9157622</v>
      </c>
      <c r="G66" s="45"/>
      <c r="H66" s="45"/>
      <c r="I66" s="45"/>
      <c r="J66" s="45"/>
      <c r="K66" s="46"/>
    </row>
    <row r="67" spans="1:11" ht="19.5" customHeight="1">
      <c r="A67" s="98" t="s">
        <v>34</v>
      </c>
      <c r="B67" s="98" t="s">
        <v>47</v>
      </c>
      <c r="C67" s="99"/>
      <c r="D67" s="100"/>
      <c r="E67" s="45"/>
      <c r="F67" s="45"/>
      <c r="G67" s="45"/>
      <c r="H67" s="45"/>
      <c r="I67" s="45"/>
      <c r="J67" s="45"/>
      <c r="K67" s="46"/>
    </row>
    <row r="68" spans="1:10" ht="15" customHeight="1">
      <c r="A68" s="101" t="s">
        <v>26</v>
      </c>
      <c r="B68" s="112" t="s">
        <v>28</v>
      </c>
      <c r="C68" s="112"/>
      <c r="D68" s="112"/>
      <c r="E68" s="4"/>
      <c r="F68" s="4"/>
      <c r="G68" s="4"/>
      <c r="H68" s="4"/>
      <c r="I68" s="4"/>
      <c r="J68" s="4"/>
    </row>
    <row r="69" spans="1:10" ht="15.75" customHeight="1">
      <c r="A69" s="101" t="s">
        <v>27</v>
      </c>
      <c r="B69" s="112" t="s">
        <v>48</v>
      </c>
      <c r="C69" s="112"/>
      <c r="D69" s="112"/>
      <c r="E69" s="2"/>
      <c r="F69" s="2"/>
      <c r="G69" s="2"/>
      <c r="H69" s="2"/>
      <c r="I69" s="2"/>
      <c r="J69" s="2"/>
    </row>
    <row r="70" spans="1:10" ht="16.5" customHeight="1">
      <c r="A70" s="91" t="s">
        <v>40</v>
      </c>
      <c r="B70" s="102" t="s">
        <v>49</v>
      </c>
      <c r="C70" s="9"/>
      <c r="D70" s="103"/>
      <c r="E70" s="2"/>
      <c r="F70" s="2"/>
      <c r="G70" s="2"/>
      <c r="H70" s="2"/>
      <c r="I70" s="2"/>
      <c r="J70" s="2"/>
    </row>
    <row r="71" spans="1:10" ht="16.5" customHeight="1">
      <c r="A71" s="104" t="s">
        <v>61</v>
      </c>
      <c r="B71" s="104" t="s">
        <v>75</v>
      </c>
      <c r="C71" s="9"/>
      <c r="D71" s="103"/>
      <c r="E71" s="83"/>
      <c r="F71" s="2"/>
      <c r="G71" s="2"/>
      <c r="H71" s="2"/>
      <c r="I71" s="2"/>
      <c r="J71" s="2"/>
    </row>
    <row r="72" spans="1:10" ht="20.25">
      <c r="A72" s="1"/>
      <c r="B72" s="1"/>
      <c r="C72" s="9"/>
      <c r="E72" s="2"/>
      <c r="F72" s="2"/>
      <c r="G72" s="2"/>
      <c r="H72" s="2"/>
      <c r="I72" s="2"/>
      <c r="J72" s="2"/>
    </row>
    <row r="73" spans="1:10" ht="20.25">
      <c r="A73" s="1"/>
      <c r="B73" s="1"/>
      <c r="C73" s="9"/>
      <c r="E73" s="82"/>
      <c r="F73" s="2"/>
      <c r="G73" s="2"/>
      <c r="H73" s="2"/>
      <c r="I73" s="2"/>
      <c r="J73" s="2"/>
    </row>
    <row r="74" spans="1:10" ht="20.25">
      <c r="A74" s="1"/>
      <c r="B74" s="1"/>
      <c r="C74" s="9"/>
      <c r="E74" s="2"/>
      <c r="F74" s="2"/>
      <c r="G74" s="2"/>
      <c r="H74" s="2"/>
      <c r="I74" s="2"/>
      <c r="J74" s="2"/>
    </row>
    <row r="75" spans="1:10" ht="20.25">
      <c r="A75" s="1"/>
      <c r="B75" s="1"/>
      <c r="C75" s="9"/>
      <c r="E75" s="2"/>
      <c r="F75" s="2"/>
      <c r="G75" s="2"/>
      <c r="H75" s="2"/>
      <c r="I75" s="2"/>
      <c r="J75" s="2"/>
    </row>
    <row r="76" spans="1:10" ht="20.25">
      <c r="A76" s="1"/>
      <c r="B76" s="1"/>
      <c r="C76" s="9"/>
      <c r="E76" s="2"/>
      <c r="F76" s="2"/>
      <c r="G76" s="2"/>
      <c r="H76" s="2"/>
      <c r="I76" s="2"/>
      <c r="J76" s="2"/>
    </row>
    <row r="77" spans="1:10" ht="20.25">
      <c r="A77" s="1"/>
      <c r="B77" s="1"/>
      <c r="C77" s="9"/>
      <c r="E77" s="2"/>
      <c r="F77" s="2"/>
      <c r="G77" s="2"/>
      <c r="H77" s="2"/>
      <c r="I77" s="2"/>
      <c r="J77" s="2"/>
    </row>
    <row r="78" spans="1:10" ht="20.25">
      <c r="A78" s="1"/>
      <c r="B78" s="1"/>
      <c r="C78" s="9"/>
      <c r="E78" s="2"/>
      <c r="F78" s="2"/>
      <c r="G78" s="2"/>
      <c r="H78" s="2"/>
      <c r="I78" s="2"/>
      <c r="J78" s="2"/>
    </row>
    <row r="79" spans="1:10" ht="20.25">
      <c r="A79" s="1"/>
      <c r="B79" s="1"/>
      <c r="C79" s="9"/>
      <c r="E79" s="2"/>
      <c r="F79" s="2"/>
      <c r="G79" s="2"/>
      <c r="H79" s="2"/>
      <c r="I79" s="2"/>
      <c r="J79" s="2"/>
    </row>
    <row r="80" spans="1:10" ht="20.25">
      <c r="A80" s="1"/>
      <c r="B80" s="1"/>
      <c r="C80" s="9"/>
      <c r="E80" s="2"/>
      <c r="F80" s="2"/>
      <c r="G80" s="2"/>
      <c r="H80" s="2"/>
      <c r="I80" s="2"/>
      <c r="J80" s="2"/>
    </row>
    <row r="81" spans="1:10" ht="20.25">
      <c r="A81" s="1"/>
      <c r="B81" s="1"/>
      <c r="C81" s="9"/>
      <c r="E81" s="2"/>
      <c r="F81" s="2"/>
      <c r="G81" s="2"/>
      <c r="H81" s="2"/>
      <c r="I81" s="2"/>
      <c r="J81" s="2"/>
    </row>
    <row r="82" spans="1:10" ht="20.25">
      <c r="A82" s="1"/>
      <c r="B82" s="1"/>
      <c r="C82" s="9"/>
      <c r="E82" s="2"/>
      <c r="F82" s="2"/>
      <c r="G82" s="2"/>
      <c r="H82" s="2"/>
      <c r="I82" s="2"/>
      <c r="J82" s="2"/>
    </row>
    <row r="83" spans="1:10" ht="20.25">
      <c r="A83" s="1"/>
      <c r="B83" s="1"/>
      <c r="C83" s="9"/>
      <c r="E83" s="2"/>
      <c r="F83" s="2"/>
      <c r="G83" s="2"/>
      <c r="H83" s="2"/>
      <c r="I83" s="2"/>
      <c r="J83" s="2"/>
    </row>
    <row r="84" spans="1:10" ht="20.25">
      <c r="A84" s="1"/>
      <c r="B84" s="1"/>
      <c r="C84" s="9"/>
      <c r="E84" s="2"/>
      <c r="F84" s="2"/>
      <c r="G84" s="2"/>
      <c r="H84" s="2"/>
      <c r="I84" s="2"/>
      <c r="J84" s="2"/>
    </row>
    <row r="85" spans="1:10" ht="20.25">
      <c r="A85" s="1"/>
      <c r="B85" s="1"/>
      <c r="C85" s="9"/>
      <c r="E85" s="2"/>
      <c r="F85" s="2"/>
      <c r="G85" s="2"/>
      <c r="H85" s="2"/>
      <c r="I85" s="2"/>
      <c r="J85" s="2"/>
    </row>
    <row r="86" spans="1:10" ht="20.25">
      <c r="A86" s="1"/>
      <c r="B86" s="1"/>
      <c r="C86" s="9"/>
      <c r="E86" s="2"/>
      <c r="F86" s="2"/>
      <c r="G86" s="2"/>
      <c r="H86" s="2"/>
      <c r="I86" s="2"/>
      <c r="J86" s="2"/>
    </row>
    <row r="87" spans="1:10" ht="20.25">
      <c r="A87" s="1"/>
      <c r="B87" s="1"/>
      <c r="C87" s="9"/>
      <c r="E87" s="2"/>
      <c r="F87" s="2"/>
      <c r="G87" s="2"/>
      <c r="H87" s="2"/>
      <c r="I87" s="2"/>
      <c r="J87" s="2"/>
    </row>
    <row r="88" spans="1:10" ht="20.25">
      <c r="A88" s="1"/>
      <c r="B88" s="1"/>
      <c r="C88" s="9"/>
      <c r="E88" s="2"/>
      <c r="F88" s="2"/>
      <c r="G88" s="2"/>
      <c r="H88" s="2"/>
      <c r="I88" s="2"/>
      <c r="J88" s="2"/>
    </row>
    <row r="89" spans="3:10" ht="20.25">
      <c r="C89" s="3"/>
      <c r="E89" s="2"/>
      <c r="F89" s="2"/>
      <c r="G89" s="2"/>
      <c r="H89" s="2"/>
      <c r="I89" s="2"/>
      <c r="J89" s="2"/>
    </row>
    <row r="90" spans="3:10" ht="20.25">
      <c r="C90" s="3"/>
      <c r="E90" s="2"/>
      <c r="F90" s="2"/>
      <c r="G90" s="2"/>
      <c r="H90" s="2"/>
      <c r="I90" s="2"/>
      <c r="J90" s="2"/>
    </row>
    <row r="91" spans="3:10" ht="20.25">
      <c r="C91" s="3"/>
      <c r="E91" s="2"/>
      <c r="F91" s="2"/>
      <c r="G91" s="2"/>
      <c r="H91" s="2"/>
      <c r="I91" s="2"/>
      <c r="J91" s="2"/>
    </row>
    <row r="92" spans="3:10" ht="20.25">
      <c r="C92" s="3"/>
      <c r="E92" s="2"/>
      <c r="F92" s="2"/>
      <c r="G92" s="2"/>
      <c r="H92" s="2"/>
      <c r="I92" s="2"/>
      <c r="J92" s="2"/>
    </row>
    <row r="93" spans="3:10" ht="20.25">
      <c r="C93" s="3"/>
      <c r="E93" s="2"/>
      <c r="F93" s="2"/>
      <c r="G93" s="2"/>
      <c r="H93" s="2"/>
      <c r="I93" s="2"/>
      <c r="J93" s="2"/>
    </row>
    <row r="94" spans="3:10" ht="20.25">
      <c r="C94" s="3"/>
      <c r="E94" s="2"/>
      <c r="F94" s="2"/>
      <c r="G94" s="2"/>
      <c r="H94" s="2"/>
      <c r="I94" s="2"/>
      <c r="J94" s="2"/>
    </row>
    <row r="95" spans="3:10" ht="20.25">
      <c r="C95" s="3"/>
      <c r="E95" s="2"/>
      <c r="F95" s="2"/>
      <c r="G95" s="2"/>
      <c r="H95" s="2"/>
      <c r="I95" s="2"/>
      <c r="J95" s="2"/>
    </row>
    <row r="96" spans="3:10" ht="20.25">
      <c r="C96" s="3"/>
      <c r="E96" s="2"/>
      <c r="F96" s="2"/>
      <c r="G96" s="2"/>
      <c r="H96" s="2"/>
      <c r="I96" s="2"/>
      <c r="J96" s="2"/>
    </row>
    <row r="97" spans="3:10" ht="20.25">
      <c r="C97" s="3"/>
      <c r="E97" s="2"/>
      <c r="F97" s="2"/>
      <c r="G97" s="2"/>
      <c r="H97" s="2"/>
      <c r="I97" s="2"/>
      <c r="J97" s="2"/>
    </row>
    <row r="98" spans="3:10" ht="20.25">
      <c r="C98" s="3"/>
      <c r="E98" s="2"/>
      <c r="F98" s="2"/>
      <c r="G98" s="2"/>
      <c r="H98" s="2"/>
      <c r="I98" s="2"/>
      <c r="J98" s="2"/>
    </row>
    <row r="99" spans="3:10" ht="20.25">
      <c r="C99" s="3"/>
      <c r="E99" s="2"/>
      <c r="F99" s="2"/>
      <c r="G99" s="2"/>
      <c r="H99" s="2"/>
      <c r="I99" s="2"/>
      <c r="J99" s="2"/>
    </row>
    <row r="100" spans="3:10" ht="20.25">
      <c r="C100" s="3"/>
      <c r="E100" s="2"/>
      <c r="F100" s="2"/>
      <c r="G100" s="2"/>
      <c r="H100" s="2"/>
      <c r="I100" s="2"/>
      <c r="J100" s="2"/>
    </row>
    <row r="101" spans="3:10" ht="20.25">
      <c r="C101" s="3"/>
      <c r="E101" s="2"/>
      <c r="F101" s="2"/>
      <c r="G101" s="2"/>
      <c r="H101" s="2"/>
      <c r="I101" s="2"/>
      <c r="J101" s="2"/>
    </row>
    <row r="102" ht="20.25">
      <c r="C102" s="3"/>
    </row>
    <row r="103" ht="20.25">
      <c r="C103" s="3"/>
    </row>
    <row r="104" ht="20.25">
      <c r="C104" s="3"/>
    </row>
    <row r="105" ht="20.25">
      <c r="C105" s="3"/>
    </row>
    <row r="106" ht="20.25">
      <c r="C106" s="3"/>
    </row>
    <row r="107" ht="20.25">
      <c r="C107" s="3"/>
    </row>
    <row r="108" ht="20.25">
      <c r="C108" s="3"/>
    </row>
    <row r="109" ht="20.25">
      <c r="C109" s="3"/>
    </row>
  </sheetData>
  <mergeCells count="11">
    <mergeCell ref="B5:J5"/>
    <mergeCell ref="A6:A8"/>
    <mergeCell ref="F6:J6"/>
    <mergeCell ref="F7:H7"/>
    <mergeCell ref="E6:E8"/>
    <mergeCell ref="D6:D8"/>
    <mergeCell ref="J7:J8"/>
    <mergeCell ref="B68:D68"/>
    <mergeCell ref="B69:D69"/>
    <mergeCell ref="C6:C8"/>
    <mergeCell ref="B6:B8"/>
  </mergeCells>
  <printOptions/>
  <pageMargins left="0" right="0" top="0" bottom="0" header="0.11811023622047245" footer="0.11811023622047245"/>
  <pageSetup horizontalDpi="600" verticalDpi="600" orientation="portrait" paperSize="9" scale="54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WYDZIAŁ FINANSOWY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FILIP</cp:lastModifiedBy>
  <cp:lastPrinted>2006-08-10T16:03:12Z</cp:lastPrinted>
  <dcterms:created xsi:type="dcterms:W3CDTF">2004-11-10T12:24:33Z</dcterms:created>
  <dcterms:modified xsi:type="dcterms:W3CDTF">2006-09-15T06:38:48Z</dcterms:modified>
  <cp:category/>
  <cp:version/>
  <cp:contentType/>
  <cp:contentStatus/>
</cp:coreProperties>
</file>